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80" windowHeight="12120"/>
  </bookViews>
  <sheets>
    <sheet name="12er" sheetId="3" r:id="rId1"/>
  </sheets>
  <calcPr calcId="125725"/>
</workbook>
</file>

<file path=xl/calcChain.xml><?xml version="1.0" encoding="utf-8"?>
<calcChain xmlns="http://schemas.openxmlformats.org/spreadsheetml/2006/main">
  <c r="N18" i="3"/>
  <c r="M17"/>
  <c r="M18"/>
  <c r="L18"/>
  <c r="L17"/>
  <c r="L16"/>
  <c r="K15"/>
  <c r="K16"/>
  <c r="K17"/>
  <c r="K18"/>
  <c r="J18"/>
  <c r="J17"/>
  <c r="J16"/>
  <c r="J15"/>
  <c r="J14"/>
  <c r="H12"/>
  <c r="F10"/>
  <c r="G12"/>
  <c r="F12"/>
  <c r="E12"/>
  <c r="D12"/>
  <c r="G11"/>
  <c r="F11"/>
  <c r="E11"/>
  <c r="P11" s="1"/>
  <c r="D11"/>
  <c r="D18"/>
  <c r="I18"/>
  <c r="H18"/>
  <c r="P18" s="1"/>
  <c r="G18"/>
  <c r="F18"/>
  <c r="E18"/>
  <c r="I17"/>
  <c r="H17"/>
  <c r="G17"/>
  <c r="F17"/>
  <c r="E17"/>
  <c r="D17"/>
  <c r="I16"/>
  <c r="H16"/>
  <c r="G16"/>
  <c r="F16"/>
  <c r="E16"/>
  <c r="D16"/>
  <c r="I15"/>
  <c r="H15"/>
  <c r="G15"/>
  <c r="F15"/>
  <c r="E15"/>
  <c r="D15"/>
  <c r="I14"/>
  <c r="H14"/>
  <c r="G14"/>
  <c r="F14"/>
  <c r="E14"/>
  <c r="D14"/>
  <c r="I13"/>
  <c r="H13"/>
  <c r="G13"/>
  <c r="F13"/>
  <c r="E13"/>
  <c r="D13"/>
  <c r="E10"/>
  <c r="D10"/>
  <c r="D9"/>
  <c r="P9" s="1"/>
  <c r="E9"/>
  <c r="P14"/>
  <c r="P7"/>
  <c r="Q7"/>
  <c r="D8"/>
  <c r="P8" s="1"/>
  <c r="O6"/>
  <c r="N6"/>
  <c r="M6"/>
  <c r="L6"/>
  <c r="K6"/>
  <c r="J6"/>
  <c r="I6"/>
  <c r="H6"/>
  <c r="G6"/>
  <c r="F6"/>
  <c r="E6"/>
  <c r="D6"/>
  <c r="P13" l="1"/>
  <c r="P17"/>
  <c r="P15"/>
  <c r="P16"/>
  <c r="P10"/>
  <c r="P12"/>
  <c r="Q9"/>
  <c r="T9" s="1"/>
  <c r="Q10"/>
  <c r="Q15"/>
  <c r="Q13"/>
  <c r="Q11"/>
  <c r="Q12"/>
  <c r="Q17"/>
  <c r="T17" s="1"/>
  <c r="Q14"/>
  <c r="Q16"/>
  <c r="Q18"/>
  <c r="Q8"/>
  <c r="T8" s="1"/>
  <c r="T7"/>
  <c r="T10" l="1"/>
  <c r="T13"/>
  <c r="T18"/>
  <c r="T14"/>
  <c r="T15"/>
  <c r="T16"/>
  <c r="T11"/>
  <c r="T12"/>
  <c r="R11" l="1"/>
  <c r="S11" s="1"/>
  <c r="R12"/>
  <c r="S12" s="1"/>
  <c r="R10"/>
  <c r="S10" s="1"/>
  <c r="R16"/>
  <c r="S16" s="1"/>
  <c r="R17"/>
  <c r="S17" s="1"/>
  <c r="R18"/>
  <c r="S18" s="1"/>
  <c r="R9"/>
  <c r="S9" s="1"/>
  <c r="R8"/>
  <c r="S8" s="1"/>
  <c r="R7"/>
  <c r="S7" s="1"/>
  <c r="R15"/>
  <c r="S15" s="1"/>
  <c r="R13"/>
  <c r="S13" s="1"/>
  <c r="R14"/>
  <c r="S14" s="1"/>
</calcChain>
</file>

<file path=xl/sharedStrings.xml><?xml version="1.0" encoding="utf-8"?>
<sst xmlns="http://schemas.openxmlformats.org/spreadsheetml/2006/main" count="99" uniqueCount="83">
  <si>
    <t>Nr.</t>
  </si>
  <si>
    <t>Name</t>
  </si>
  <si>
    <t>Sätze</t>
  </si>
  <si>
    <t>Platz</t>
  </si>
  <si>
    <t>Punkte</t>
  </si>
  <si>
    <t>Siege</t>
  </si>
  <si>
    <t>Datum:</t>
  </si>
  <si>
    <t xml:space="preserve">Modus : </t>
  </si>
  <si>
    <t>5-6</t>
  </si>
  <si>
    <t>1-2</t>
  </si>
  <si>
    <t>3-6</t>
  </si>
  <si>
    <t>4-5</t>
  </si>
  <si>
    <t>4-6</t>
  </si>
  <si>
    <t>1-3</t>
  </si>
  <si>
    <t>1-4</t>
  </si>
  <si>
    <t>2-3</t>
  </si>
  <si>
    <t>1-5</t>
  </si>
  <si>
    <t>2-4</t>
  </si>
  <si>
    <t>1-6</t>
  </si>
  <si>
    <t>2-5</t>
  </si>
  <si>
    <t>3-4</t>
  </si>
  <si>
    <t>2-6</t>
  </si>
  <si>
    <t>Turnier</t>
  </si>
  <si>
    <t xml:space="preserve">Spielfolge 12er : </t>
  </si>
  <si>
    <t xml:space="preserve"> </t>
  </si>
  <si>
    <t>1-12</t>
  </si>
  <si>
    <t>2-11</t>
  </si>
  <si>
    <t>3-10</t>
  </si>
  <si>
    <t>4-9</t>
  </si>
  <si>
    <t>5-8</t>
  </si>
  <si>
    <t>6-7</t>
  </si>
  <si>
    <t xml:space="preserve"> Anmerkung: Bei Modus 1 automatische Berechnung der grau hinterlegten Felder. </t>
  </si>
  <si>
    <t xml:space="preserve"> Eingabe von 2:0 &gt; 2 | 2:1 &gt; 1 | 1:2 &gt; -1 | 0:2 &gt; -2</t>
  </si>
  <si>
    <t>3-11</t>
  </si>
  <si>
    <t>4-10</t>
  </si>
  <si>
    <t>5-9</t>
  </si>
  <si>
    <t>6-8</t>
  </si>
  <si>
    <t>7-12</t>
  </si>
  <si>
    <t>4-11</t>
  </si>
  <si>
    <t>5-10</t>
  </si>
  <si>
    <t>6-9</t>
  </si>
  <si>
    <t>7-8</t>
  </si>
  <si>
    <t>2-12</t>
  </si>
  <si>
    <t>5-11</t>
  </si>
  <si>
    <t>6-10</t>
  </si>
  <si>
    <t>7-9</t>
  </si>
  <si>
    <t>8-12</t>
  </si>
  <si>
    <t>6-11</t>
  </si>
  <si>
    <t>7-10</t>
  </si>
  <si>
    <t>8-9</t>
  </si>
  <si>
    <t>3-12</t>
  </si>
  <si>
    <t>7-11</t>
  </si>
  <si>
    <t>8-10</t>
  </si>
  <si>
    <t>9-12</t>
  </si>
  <si>
    <t>8-11</t>
  </si>
  <si>
    <t>9-10</t>
  </si>
  <si>
    <t>1-7</t>
  </si>
  <si>
    <t>3-5</t>
  </si>
  <si>
    <t>4-12</t>
  </si>
  <si>
    <t>1-8</t>
  </si>
  <si>
    <t>2-7</t>
  </si>
  <si>
    <t>9-11</t>
  </si>
  <si>
    <t>10-12</t>
  </si>
  <si>
    <t>1-9</t>
  </si>
  <si>
    <t>2-8</t>
  </si>
  <si>
    <t>3-7</t>
  </si>
  <si>
    <t>5-12</t>
  </si>
  <si>
    <t>10-11</t>
  </si>
  <si>
    <t>1-10</t>
  </si>
  <si>
    <t>2-9</t>
  </si>
  <si>
    <t>3-8</t>
  </si>
  <si>
    <t>4-7</t>
  </si>
  <si>
    <t>11-12</t>
  </si>
  <si>
    <t>1-11</t>
  </si>
  <si>
    <t>2-10</t>
  </si>
  <si>
    <t>3-9</t>
  </si>
  <si>
    <t>4-8</t>
  </si>
  <si>
    <t>5-7</t>
  </si>
  <si>
    <t>6-12</t>
  </si>
  <si>
    <t>x</t>
  </si>
  <si>
    <t>Punkte:</t>
  </si>
  <si>
    <t>Wichtung:</t>
  </si>
  <si>
    <t>Raster12.xls | Version 5c | Alfred Brübach | gsvTT.de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</si>
</sst>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0"/>
      <name val="Arial"/>
    </font>
    <font>
      <b/>
      <sz val="14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indexed="22"/>
      <name val="Arial"/>
      <family val="2"/>
    </font>
    <font>
      <b/>
      <sz val="8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5"/>
      <name val="Arial"/>
      <family val="2"/>
    </font>
    <font>
      <b/>
      <sz val="12"/>
      <color indexed="22"/>
      <name val="Arial"/>
      <family val="2"/>
    </font>
    <font>
      <b/>
      <sz val="12"/>
      <color theme="0" tint="-0.34998626667073579"/>
      <name val="Arial"/>
      <family val="2"/>
    </font>
    <font>
      <sz val="14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8"/>
      <color rgb="FFFF0000"/>
      <name val="Arial"/>
      <family val="2"/>
    </font>
    <font>
      <sz val="10"/>
      <color theme="0" tint="-0.499984740745262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1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8" xfId="0" applyFont="1" applyBorder="1"/>
    <xf numFmtId="0" fontId="1" fillId="0" borderId="8" xfId="0" applyFont="1" applyBorder="1"/>
    <xf numFmtId="0" fontId="3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0" borderId="8" xfId="0" applyFont="1" applyBorder="1"/>
    <xf numFmtId="0" fontId="12" fillId="0" borderId="15" xfId="0" applyFont="1" applyBorder="1"/>
    <xf numFmtId="0" fontId="7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" fillId="0" borderId="0" xfId="0" applyFont="1" applyBorder="1"/>
    <xf numFmtId="0" fontId="8" fillId="0" borderId="20" xfId="0" applyFont="1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" fontId="16" fillId="0" borderId="8" xfId="0" applyNumberFormat="1" applyFont="1" applyBorder="1"/>
    <xf numFmtId="0" fontId="19" fillId="0" borderId="5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quotePrefix="1" applyFont="1" applyBorder="1" applyAlignment="1" applyProtection="1">
      <alignment horizontal="center" vertical="center"/>
      <protection locked="0"/>
    </xf>
    <xf numFmtId="0" fontId="4" fillId="4" borderId="3" xfId="0" quotePrefix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7" fillId="0" borderId="22" xfId="0" applyFont="1" applyBorder="1"/>
    <xf numFmtId="0" fontId="1" fillId="0" borderId="18" xfId="0" applyFont="1" applyBorder="1"/>
    <xf numFmtId="0" fontId="2" fillId="2" borderId="1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4" fillId="5" borderId="3" xfId="0" quotePrefix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4" fillId="4" borderId="14" xfId="0" quotePrefix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3" fillId="0" borderId="25" xfId="0" applyFont="1" applyBorder="1"/>
    <xf numFmtId="49" fontId="14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0" fontId="7" fillId="0" borderId="17" xfId="0" applyFont="1" applyBorder="1"/>
    <xf numFmtId="49" fontId="14" fillId="0" borderId="26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7" xfId="0" applyFont="1" applyBorder="1"/>
    <xf numFmtId="0" fontId="1" fillId="0" borderId="28" xfId="0" applyFont="1" applyBorder="1"/>
    <xf numFmtId="0" fontId="17" fillId="0" borderId="29" xfId="0" applyFont="1" applyBorder="1"/>
    <xf numFmtId="0" fontId="1" fillId="0" borderId="15" xfId="0" applyFont="1" applyBorder="1"/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8" fillId="0" borderId="33" xfId="0" applyFont="1" applyBorder="1"/>
    <xf numFmtId="0" fontId="1" fillId="0" borderId="5" xfId="0" applyFont="1" applyBorder="1"/>
    <xf numFmtId="0" fontId="7" fillId="0" borderId="6" xfId="0" applyFont="1" applyBorder="1" applyAlignment="1" applyProtection="1">
      <alignment horizontal="center"/>
      <protection locked="0"/>
    </xf>
    <xf numFmtId="0" fontId="20" fillId="0" borderId="17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49" fontId="14" fillId="0" borderId="28" xfId="0" applyNumberFormat="1" applyFont="1" applyBorder="1" applyAlignment="1">
      <alignment horizontal="center"/>
    </xf>
    <xf numFmtId="0" fontId="1" fillId="0" borderId="29" xfId="0" applyFont="1" applyBorder="1"/>
  </cellXfs>
  <cellStyles count="1">
    <cellStyle name="Standard" xfId="0" builtinId="0"/>
  </cellStyles>
  <dxfs count="21"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32"/>
  <sheetViews>
    <sheetView showGridLines="0" tabSelected="1" workbookViewId="0">
      <selection activeCell="O7" sqref="O7"/>
    </sheetView>
  </sheetViews>
  <sheetFormatPr baseColWidth="10" defaultRowHeight="18"/>
  <cols>
    <col min="1" max="1" width="4.28515625" style="1" customWidth="1"/>
    <col min="2" max="2" width="4.42578125" style="2" bestFit="1" customWidth="1"/>
    <col min="3" max="3" width="21.5703125" style="1" customWidth="1"/>
    <col min="4" max="15" width="7.7109375" style="1" customWidth="1"/>
    <col min="16" max="17" width="10.7109375" style="1" customWidth="1"/>
    <col min="18" max="18" width="7.7109375" style="1" bestFit="1" customWidth="1"/>
    <col min="19" max="19" width="10.7109375" style="1" customWidth="1"/>
    <col min="20" max="20" width="2.85546875" style="10" bestFit="1" customWidth="1"/>
    <col min="21" max="21" width="21.42578125" style="1" customWidth="1"/>
    <col min="22" max="16384" width="11.42578125" style="1"/>
  </cols>
  <sheetData>
    <row r="1" spans="2:20" ht="3.75" customHeight="1" thickBot="1"/>
    <row r="2" spans="2:20" ht="31.5" customHeight="1">
      <c r="B2" s="6"/>
      <c r="C2" s="27" t="s">
        <v>22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2:20" ht="17.25" customHeight="1" thickBot="1">
      <c r="B3" s="7"/>
      <c r="C3" s="8" t="s">
        <v>6</v>
      </c>
      <c r="D3" s="30"/>
      <c r="E3" s="30"/>
      <c r="F3" s="30"/>
      <c r="G3" s="9"/>
      <c r="H3" s="9"/>
      <c r="I3" s="26" t="s">
        <v>82</v>
      </c>
      <c r="J3" s="26"/>
      <c r="K3" s="26"/>
      <c r="L3" s="26"/>
      <c r="M3" s="26"/>
      <c r="N3" s="26"/>
      <c r="O3" s="26"/>
      <c r="P3" s="17"/>
      <c r="Q3" s="17"/>
      <c r="R3" s="17"/>
      <c r="S3" s="18"/>
    </row>
    <row r="4" spans="2:20" ht="6" customHeight="1" thickBot="1"/>
    <row r="5" spans="2:20" ht="32.1" customHeight="1">
      <c r="B5" s="3" t="s">
        <v>0</v>
      </c>
      <c r="C5" s="3" t="s">
        <v>1</v>
      </c>
      <c r="D5" s="12">
        <v>1</v>
      </c>
      <c r="E5" s="13">
        <v>2</v>
      </c>
      <c r="F5" s="13">
        <v>3</v>
      </c>
      <c r="G5" s="13">
        <v>4</v>
      </c>
      <c r="H5" s="13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15" t="s">
        <v>2</v>
      </c>
      <c r="Q5" s="13" t="s">
        <v>5</v>
      </c>
      <c r="R5" s="13" t="s">
        <v>3</v>
      </c>
      <c r="S5" s="14" t="s">
        <v>4</v>
      </c>
    </row>
    <row r="6" spans="2:20" ht="19.5" customHeight="1" thickBot="1">
      <c r="B6" s="40"/>
      <c r="C6" s="31"/>
      <c r="D6" s="43" t="str">
        <f>IF($C7&lt;&gt;"",+$C7,"")</f>
        <v xml:space="preserve"> </v>
      </c>
      <c r="E6" s="44" t="str">
        <f>IF($C8&lt;&gt;"",+$C8,"")</f>
        <v xml:space="preserve"> </v>
      </c>
      <c r="F6" s="44" t="str">
        <f>IF($C9&lt;&gt;"",+$C9,"")</f>
        <v xml:space="preserve"> </v>
      </c>
      <c r="G6" s="44" t="str">
        <f>IF($C10&lt;&gt;"",+$C10,"")</f>
        <v xml:space="preserve"> </v>
      </c>
      <c r="H6" s="44" t="str">
        <f>IF($C11&lt;&gt;"",+$C11,"")</f>
        <v xml:space="preserve"> </v>
      </c>
      <c r="I6" s="46" t="str">
        <f>IF($C12&lt;&gt;"",+$C12,"")</f>
        <v xml:space="preserve"> </v>
      </c>
      <c r="J6" s="46" t="str">
        <f>IF($C13&lt;&gt;"",+$C13,"")</f>
        <v xml:space="preserve"> </v>
      </c>
      <c r="K6" s="46" t="str">
        <f>IF($C14&lt;&gt;"",+$C14,"")</f>
        <v xml:space="preserve"> </v>
      </c>
      <c r="L6" s="46" t="str">
        <f>IF($C15&lt;&gt;"",+$C15,"")</f>
        <v xml:space="preserve"> </v>
      </c>
      <c r="M6" s="46" t="str">
        <f>IF($C16&lt;&gt;"",+$C16,"")</f>
        <v xml:space="preserve"> </v>
      </c>
      <c r="N6" s="46" t="str">
        <f>IF($C17&lt;&gt;"",+$C17,"")</f>
        <v xml:space="preserve"> </v>
      </c>
      <c r="O6" s="46" t="str">
        <f>IF($C18&lt;&gt;"",+$C18,"")</f>
        <v xml:space="preserve"> </v>
      </c>
      <c r="P6" s="32"/>
      <c r="Q6" s="11"/>
      <c r="R6" s="11"/>
      <c r="S6" s="16"/>
    </row>
    <row r="7" spans="2:20" ht="32.1" customHeight="1" thickBot="1">
      <c r="B7" s="12">
        <v>1</v>
      </c>
      <c r="C7" s="47" t="s">
        <v>24</v>
      </c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33" t="str">
        <f>IF($P$20&lt;&gt;0,SUMIF(D7:O7,"&gt;=-4")-SUMIF(D7:O7,"&gt;4"),":")</f>
        <v>:</v>
      </c>
      <c r="Q7" s="24" t="str">
        <f>IF($P$20=1,(COUNTIF(D7:O7,"&gt;0")-COUNTIF(D7:O7,"&gt;3")),":")</f>
        <v>:</v>
      </c>
      <c r="R7" s="24" t="str">
        <f>IF(AND(($P$20=1),($C$7&lt;&gt;"")),RANK(T7,$T$7:$T$18,0),"")</f>
        <v/>
      </c>
      <c r="S7" s="25" t="str">
        <f>IF(AND(R7&lt;&gt;0,C7&lt;&gt;"",$P$20=1),(+$S$19-R7)*$S$20,"")</f>
        <v/>
      </c>
      <c r="T7" s="5" t="e">
        <f t="shared" ref="T7:T18" si="0">+Q7*100+P7</f>
        <v>#VALUE!</v>
      </c>
    </row>
    <row r="8" spans="2:20" ht="32.1" customHeight="1" thickBot="1">
      <c r="B8" s="50">
        <v>2</v>
      </c>
      <c r="C8" s="39" t="s">
        <v>24</v>
      </c>
      <c r="D8" s="45">
        <f>IF(E7&lt;5,+E7*-1,0)</f>
        <v>0</v>
      </c>
      <c r="E8" s="4"/>
      <c r="F8" s="36"/>
      <c r="G8" s="36"/>
      <c r="H8" s="36"/>
      <c r="I8" s="36"/>
      <c r="J8" s="35"/>
      <c r="K8" s="35"/>
      <c r="L8" s="35"/>
      <c r="M8" s="35"/>
      <c r="N8" s="35"/>
      <c r="O8" s="35"/>
      <c r="P8" s="33" t="str">
        <f>IF($P$20&lt;&gt;0,SUMIF(D8:O8,"&gt;=-4")-SUMIF(D8:O8,"&gt;4"),":")</f>
        <v>:</v>
      </c>
      <c r="Q8" s="24" t="str">
        <f t="shared" ref="Q8:Q18" si="1">IF($P$20=1,(COUNTIF(D8:O8,"&gt;0")-COUNTIF(D8:O8,"&gt;3")),":")</f>
        <v>:</v>
      </c>
      <c r="R8" s="24" t="str">
        <f>IF(AND(($P$20=1),($C$7&lt;&gt;"")),RANK(T8,$T$7:$T$18,0),"")</f>
        <v/>
      </c>
      <c r="S8" s="25" t="str">
        <f t="shared" ref="S8:S18" si="2">IF(AND(R8&lt;&gt;0,C8&lt;&gt;"",$P$20=1),(+$S$19-R8)*$S$20,"")</f>
        <v/>
      </c>
      <c r="T8" s="5" t="e">
        <f t="shared" si="0"/>
        <v>#VALUE!</v>
      </c>
    </row>
    <row r="9" spans="2:20" ht="32.1" customHeight="1" thickBot="1">
      <c r="B9" s="50">
        <v>3</v>
      </c>
      <c r="C9" s="39" t="s">
        <v>24</v>
      </c>
      <c r="D9" s="37">
        <f>IF(F7&lt;5,+F7*-1,0)</f>
        <v>0</v>
      </c>
      <c r="E9" s="45">
        <f>IF(F8&lt;5,+F8*-1,0)</f>
        <v>0</v>
      </c>
      <c r="F9" s="4"/>
      <c r="G9" s="36"/>
      <c r="H9" s="36"/>
      <c r="I9" s="36"/>
      <c r="J9" s="35"/>
      <c r="K9" s="35"/>
      <c r="L9" s="35"/>
      <c r="M9" s="35"/>
      <c r="N9" s="35"/>
      <c r="O9" s="35"/>
      <c r="P9" s="33" t="str">
        <f t="shared" ref="P9:P18" si="3">IF($P$20&lt;&gt;0,SUMIF(D9:O9,"&gt;=-4")-SUMIF(D9:O9,"&gt;4"),":")</f>
        <v>:</v>
      </c>
      <c r="Q9" s="24" t="str">
        <f t="shared" si="1"/>
        <v>:</v>
      </c>
      <c r="R9" s="24" t="str">
        <f t="shared" ref="R9:R13" si="4">IF(AND(($P$20=1),($C$7&lt;&gt;"")),RANK(T9,$T$7:$T$18,0),"")</f>
        <v/>
      </c>
      <c r="S9" s="25" t="str">
        <f t="shared" si="2"/>
        <v/>
      </c>
      <c r="T9" s="5" t="e">
        <f t="shared" si="0"/>
        <v>#VALUE!</v>
      </c>
    </row>
    <row r="10" spans="2:20" ht="32.1" customHeight="1" thickBot="1">
      <c r="B10" s="50">
        <v>4</v>
      </c>
      <c r="C10" s="39" t="s">
        <v>24</v>
      </c>
      <c r="D10" s="37">
        <f>IF(G7&lt;5,+G7*-1,0)</f>
        <v>0</v>
      </c>
      <c r="E10" s="38">
        <f>IF(G8&lt;5,+G8*-1,0)</f>
        <v>0</v>
      </c>
      <c r="F10" s="38">
        <f>IF(G9&lt;5,+G9*-1,0)</f>
        <v>0</v>
      </c>
      <c r="G10" s="4"/>
      <c r="H10" s="36"/>
      <c r="I10" s="36"/>
      <c r="J10" s="35"/>
      <c r="K10" s="35"/>
      <c r="L10" s="35"/>
      <c r="M10" s="35"/>
      <c r="N10" s="35"/>
      <c r="O10" s="35"/>
      <c r="P10" s="33" t="str">
        <f t="shared" si="3"/>
        <v>:</v>
      </c>
      <c r="Q10" s="24" t="str">
        <f t="shared" si="1"/>
        <v>:</v>
      </c>
      <c r="R10" s="24" t="str">
        <f t="shared" si="4"/>
        <v/>
      </c>
      <c r="S10" s="25" t="str">
        <f t="shared" si="2"/>
        <v/>
      </c>
      <c r="T10" s="5" t="e">
        <f t="shared" si="0"/>
        <v>#VALUE!</v>
      </c>
    </row>
    <row r="11" spans="2:20" ht="32.1" customHeight="1" thickBot="1">
      <c r="B11" s="50">
        <v>5</v>
      </c>
      <c r="C11" s="39" t="s">
        <v>24</v>
      </c>
      <c r="D11" s="37">
        <f>IF(+H7&lt;5,+H7*-1,0)</f>
        <v>0</v>
      </c>
      <c r="E11" s="38">
        <f>IF(H8&lt;5,+H8*-1,0)</f>
        <v>0</v>
      </c>
      <c r="F11" s="38">
        <f>IF(+H9&lt;5,+H9*-1,0)</f>
        <v>0</v>
      </c>
      <c r="G11" s="38">
        <f>IF(+H10&lt;5,+H10*-1,0)</f>
        <v>0</v>
      </c>
      <c r="H11" s="4"/>
      <c r="I11" s="36"/>
      <c r="J11" s="35"/>
      <c r="K11" s="35"/>
      <c r="L11" s="35"/>
      <c r="M11" s="35"/>
      <c r="N11" s="35"/>
      <c r="O11" s="35"/>
      <c r="P11" s="33" t="str">
        <f t="shared" si="3"/>
        <v>:</v>
      </c>
      <c r="Q11" s="24" t="str">
        <f t="shared" si="1"/>
        <v>:</v>
      </c>
      <c r="R11" s="24" t="str">
        <f t="shared" si="4"/>
        <v/>
      </c>
      <c r="S11" s="25" t="str">
        <f t="shared" si="2"/>
        <v/>
      </c>
      <c r="T11" s="5" t="e">
        <f t="shared" si="0"/>
        <v>#VALUE!</v>
      </c>
    </row>
    <row r="12" spans="2:20" ht="32.1" customHeight="1" thickBot="1">
      <c r="B12" s="50">
        <v>6</v>
      </c>
      <c r="C12" s="39" t="s">
        <v>24</v>
      </c>
      <c r="D12" s="37">
        <f>IF(I7&lt;5,+I7*-1,0)</f>
        <v>0</v>
      </c>
      <c r="E12" s="38">
        <f>IF(I8&lt;5,+I8*-1,0)</f>
        <v>0</v>
      </c>
      <c r="F12" s="38">
        <f>IF(I9&lt;5,+I9*-1,0)</f>
        <v>0</v>
      </c>
      <c r="G12" s="38">
        <f>IF(+I10&lt;5,+I10*-1,0)</f>
        <v>0</v>
      </c>
      <c r="H12" s="38">
        <f>IF(+I11&lt;5,+I11*-1,0)</f>
        <v>0</v>
      </c>
      <c r="I12" s="4"/>
      <c r="J12" s="35"/>
      <c r="K12" s="35"/>
      <c r="L12" s="35"/>
      <c r="M12" s="35"/>
      <c r="N12" s="35"/>
      <c r="O12" s="35"/>
      <c r="P12" s="33" t="str">
        <f t="shared" si="3"/>
        <v>:</v>
      </c>
      <c r="Q12" s="24" t="str">
        <f t="shared" si="1"/>
        <v>:</v>
      </c>
      <c r="R12" s="24" t="str">
        <f t="shared" si="4"/>
        <v/>
      </c>
      <c r="S12" s="25" t="str">
        <f t="shared" si="2"/>
        <v/>
      </c>
      <c r="T12" s="5" t="e">
        <f t="shared" si="0"/>
        <v>#VALUE!</v>
      </c>
    </row>
    <row r="13" spans="2:20" ht="32.1" customHeight="1" thickBot="1">
      <c r="B13" s="50">
        <v>7</v>
      </c>
      <c r="C13" s="39" t="s">
        <v>24</v>
      </c>
      <c r="D13" s="37">
        <f>IF(J7&lt;5,+J7*-1,0)</f>
        <v>0</v>
      </c>
      <c r="E13" s="37">
        <f>IF(J8&lt;5,+J8*-1,0)</f>
        <v>0</v>
      </c>
      <c r="F13" s="37">
        <f>IF(+J9&lt;5,+J9*-1,0)</f>
        <v>0</v>
      </c>
      <c r="G13" s="37">
        <f>IF(J10&lt;5,+J10*-1,0)</f>
        <v>0</v>
      </c>
      <c r="H13" s="37">
        <f>IF(J11&lt;5,+J11*-1,0)</f>
        <v>0</v>
      </c>
      <c r="I13" s="37">
        <f>IF(J12&lt;5,+J12*-1,0)</f>
        <v>0</v>
      </c>
      <c r="J13" s="4"/>
      <c r="K13" s="35"/>
      <c r="L13" s="35"/>
      <c r="M13" s="35"/>
      <c r="N13" s="35"/>
      <c r="O13" s="35"/>
      <c r="P13" s="33" t="str">
        <f t="shared" si="3"/>
        <v>:</v>
      </c>
      <c r="Q13" s="24" t="str">
        <f t="shared" si="1"/>
        <v>:</v>
      </c>
      <c r="R13" s="24" t="str">
        <f t="shared" si="4"/>
        <v/>
      </c>
      <c r="S13" s="25" t="str">
        <f t="shared" si="2"/>
        <v/>
      </c>
      <c r="T13" s="5" t="e">
        <f t="shared" si="0"/>
        <v>#VALUE!</v>
      </c>
    </row>
    <row r="14" spans="2:20" ht="32.1" customHeight="1" thickBot="1">
      <c r="B14" s="50">
        <v>8</v>
      </c>
      <c r="C14" s="39" t="s">
        <v>24</v>
      </c>
      <c r="D14" s="37">
        <f>IF(K7&lt;5,+K7*-1,0)</f>
        <v>0</v>
      </c>
      <c r="E14" s="37">
        <f>IF(K8&lt;5,+K8*-1,0)</f>
        <v>0</v>
      </c>
      <c r="F14" s="37">
        <f>IF(K9&lt;5,+K9*-1,0)</f>
        <v>0</v>
      </c>
      <c r="G14" s="37">
        <f>IF(K10&lt;5,+K10*-1,0)</f>
        <v>0</v>
      </c>
      <c r="H14" s="37">
        <f>IF(K11&lt;5,+K11*-1,0)</f>
        <v>0</v>
      </c>
      <c r="I14" s="37">
        <f>IF(K12&lt;5,+K12*-1,0)</f>
        <v>0</v>
      </c>
      <c r="J14" s="37">
        <f>IF(K13&lt;5,+K13*-1,0)</f>
        <v>0</v>
      </c>
      <c r="K14" s="4"/>
      <c r="L14" s="35"/>
      <c r="M14" s="35"/>
      <c r="N14" s="35"/>
      <c r="O14" s="35"/>
      <c r="P14" s="33" t="str">
        <f t="shared" si="3"/>
        <v>:</v>
      </c>
      <c r="Q14" s="24" t="str">
        <f t="shared" si="1"/>
        <v>:</v>
      </c>
      <c r="R14" s="24" t="str">
        <f>IF(AND(($P$20=1),($C$7&lt;&gt;"")),RANK(T14,$T$7:$T$18,0),"")</f>
        <v/>
      </c>
      <c r="S14" s="25" t="str">
        <f t="shared" si="2"/>
        <v/>
      </c>
      <c r="T14" s="5" t="e">
        <f t="shared" si="0"/>
        <v>#VALUE!</v>
      </c>
    </row>
    <row r="15" spans="2:20" ht="32.1" customHeight="1" thickBot="1">
      <c r="B15" s="50">
        <v>9</v>
      </c>
      <c r="C15" s="39" t="s">
        <v>24</v>
      </c>
      <c r="D15" s="37">
        <f>IF(L7&lt;5,+L7*-1,0)</f>
        <v>0</v>
      </c>
      <c r="E15" s="37">
        <f>IF(L8&lt;5,+L8*-1,0)</f>
        <v>0</v>
      </c>
      <c r="F15" s="37">
        <f>IF(L9&lt;5,+L9*-1,0)</f>
        <v>0</v>
      </c>
      <c r="G15" s="37">
        <f>IF(L10&lt;5,+L10*-1,0)</f>
        <v>0</v>
      </c>
      <c r="H15" s="37">
        <f>IF(L11&lt;5,+L11*-1,0)</f>
        <v>0</v>
      </c>
      <c r="I15" s="37">
        <f>IF(L12&lt;5,+L12*-1,0)</f>
        <v>0</v>
      </c>
      <c r="J15" s="37">
        <f>IF(L13&lt;5,+L13*-1,0)</f>
        <v>0</v>
      </c>
      <c r="K15" s="37">
        <f>IF(L14&lt;5,+L14*-1,0)</f>
        <v>0</v>
      </c>
      <c r="L15" s="4"/>
      <c r="M15" s="35"/>
      <c r="N15" s="35"/>
      <c r="O15" s="35"/>
      <c r="P15" s="33" t="str">
        <f t="shared" si="3"/>
        <v>:</v>
      </c>
      <c r="Q15" s="24" t="str">
        <f t="shared" si="1"/>
        <v>:</v>
      </c>
      <c r="R15" s="24" t="str">
        <f>IF(AND(($P$20=1),($C$7&lt;&gt;"")),RANK(T15,$T$7:$T$18,0),"")</f>
        <v/>
      </c>
      <c r="S15" s="25" t="str">
        <f t="shared" si="2"/>
        <v/>
      </c>
      <c r="T15" s="5" t="e">
        <f t="shared" si="0"/>
        <v>#VALUE!</v>
      </c>
    </row>
    <row r="16" spans="2:20" ht="32.1" customHeight="1" thickBot="1">
      <c r="B16" s="50">
        <v>10</v>
      </c>
      <c r="C16" s="39" t="s">
        <v>24</v>
      </c>
      <c r="D16" s="37">
        <f>IF(M7&lt;5,+M7*-1,0)</f>
        <v>0</v>
      </c>
      <c r="E16" s="37">
        <f>IF(M8&lt;5,+M8*-1,0)</f>
        <v>0</v>
      </c>
      <c r="F16" s="37">
        <f>IF(M9&lt;5,+M9*-1,0)</f>
        <v>0</v>
      </c>
      <c r="G16" s="37">
        <f>IF(M10&lt;5,+M10*-1,0)</f>
        <v>0</v>
      </c>
      <c r="H16" s="37">
        <f>IF(M11&lt;5,+M11*-1,0)</f>
        <v>0</v>
      </c>
      <c r="I16" s="37">
        <f>IF(M12&lt;5,+M12*-1,0)</f>
        <v>0</v>
      </c>
      <c r="J16" s="37">
        <f>IF(M13&lt;5,+M13*-1,0)</f>
        <v>0</v>
      </c>
      <c r="K16" s="37">
        <f>IF(M14&lt;5,+M14*-1,0)</f>
        <v>0</v>
      </c>
      <c r="L16" s="37">
        <f>IF(M15&lt;5,+M15*-1,0)</f>
        <v>0</v>
      </c>
      <c r="M16" s="4"/>
      <c r="N16" s="35"/>
      <c r="O16" s="35"/>
      <c r="P16" s="33" t="str">
        <f t="shared" si="3"/>
        <v>:</v>
      </c>
      <c r="Q16" s="24" t="str">
        <f t="shared" si="1"/>
        <v>:</v>
      </c>
      <c r="R16" s="24" t="str">
        <f>IF(AND(($P$20=1),($C$7&lt;&gt;"")),RANK(T16,$T$7:$T$18,0),"")</f>
        <v/>
      </c>
      <c r="S16" s="25" t="str">
        <f t="shared" si="2"/>
        <v/>
      </c>
      <c r="T16" s="5" t="e">
        <f t="shared" si="0"/>
        <v>#VALUE!</v>
      </c>
    </row>
    <row r="17" spans="2:20" ht="32.1" customHeight="1" thickBot="1">
      <c r="B17" s="50">
        <v>11</v>
      </c>
      <c r="C17" s="39" t="s">
        <v>24</v>
      </c>
      <c r="D17" s="37">
        <f>IF(N7&lt;5,+N7*-1,0)</f>
        <v>0</v>
      </c>
      <c r="E17" s="37">
        <f>IF(N8&lt;5,+N8*-1,0)</f>
        <v>0</v>
      </c>
      <c r="F17" s="37">
        <f>IF(N9&lt;5,+N9*-1,0)</f>
        <v>0</v>
      </c>
      <c r="G17" s="37">
        <f>IF(N10&lt;5,+N10*-1,0)</f>
        <v>0</v>
      </c>
      <c r="H17" s="37">
        <f>IF(N11&lt;5,+N11*-1,0)</f>
        <v>0</v>
      </c>
      <c r="I17" s="37">
        <f>IF(N12&lt;5,+N12*-1,0)</f>
        <v>0</v>
      </c>
      <c r="J17" s="37">
        <f>IF(N13&lt;5,+N13*-1,0)</f>
        <v>0</v>
      </c>
      <c r="K17" s="37">
        <f>IF(N14&lt;5,+N14*-1,0)</f>
        <v>0</v>
      </c>
      <c r="L17" s="37">
        <f>IF(N15&lt;5,+N15*-1,0)</f>
        <v>0</v>
      </c>
      <c r="M17" s="37">
        <f>IF(N16&lt;5,+N16*-1,0)</f>
        <v>0</v>
      </c>
      <c r="N17" s="4"/>
      <c r="O17" s="35"/>
      <c r="P17" s="33" t="str">
        <f t="shared" si="3"/>
        <v>:</v>
      </c>
      <c r="Q17" s="24" t="str">
        <f t="shared" si="1"/>
        <v>:</v>
      </c>
      <c r="R17" s="24" t="str">
        <f>IF(AND(($P$20=1),($C$7&lt;&gt;"")),RANK(T17,$T$7:$T$18,0),"")</f>
        <v/>
      </c>
      <c r="S17" s="25" t="str">
        <f t="shared" si="2"/>
        <v/>
      </c>
      <c r="T17" s="5" t="e">
        <f t="shared" si="0"/>
        <v>#VALUE!</v>
      </c>
    </row>
    <row r="18" spans="2:20" ht="32.1" customHeight="1" thickBot="1">
      <c r="B18" s="51">
        <v>12</v>
      </c>
      <c r="C18" s="52" t="s">
        <v>24</v>
      </c>
      <c r="D18" s="53">
        <f>IF(O7&lt;5,O7*-1,0)</f>
        <v>0</v>
      </c>
      <c r="E18" s="53">
        <f>IF(O8&lt;5,+O8*-1,0)</f>
        <v>0</v>
      </c>
      <c r="F18" s="53">
        <f>IF(O9&lt;5,+O9*-1,0)</f>
        <v>0</v>
      </c>
      <c r="G18" s="53">
        <f>IF(O10&lt;5,+O10*-1,0)</f>
        <v>0</v>
      </c>
      <c r="H18" s="53">
        <f>IF(O11&lt;5,+O11*-1,0)</f>
        <v>0</v>
      </c>
      <c r="I18" s="53">
        <f>IF(O12&lt;5,+O12*-1,0)</f>
        <v>0</v>
      </c>
      <c r="J18" s="53">
        <f>IF(O13&lt;5,+O13*-1,0)</f>
        <v>0</v>
      </c>
      <c r="K18" s="53">
        <f>IF(O14&lt;5,+O14*-1,0)</f>
        <v>0</v>
      </c>
      <c r="L18" s="53">
        <f>IF(O15&lt;5,+O15*-1,0)</f>
        <v>0</v>
      </c>
      <c r="M18" s="53">
        <f>IF(O16&lt;5,+O16*-1,0)</f>
        <v>0</v>
      </c>
      <c r="N18" s="53">
        <f>IF(O17&lt;5,+O17*-1,0)</f>
        <v>0</v>
      </c>
      <c r="O18" s="54"/>
      <c r="P18" s="65" t="str">
        <f t="shared" si="3"/>
        <v>:</v>
      </c>
      <c r="Q18" s="66" t="str">
        <f t="shared" si="1"/>
        <v>:</v>
      </c>
      <c r="R18" s="66" t="str">
        <f>IF(AND(($P$20=1),($C$7&lt;&gt;"")),RANK(T18,$T$7:$T$18,0),"")</f>
        <v/>
      </c>
      <c r="S18" s="67" t="str">
        <f t="shared" si="2"/>
        <v/>
      </c>
      <c r="T18" s="5" t="e">
        <f t="shared" si="0"/>
        <v>#VALUE!</v>
      </c>
    </row>
    <row r="19" spans="2:20">
      <c r="B19" s="19"/>
      <c r="C19" s="55" t="s">
        <v>23</v>
      </c>
      <c r="D19" s="56" t="s">
        <v>25</v>
      </c>
      <c r="E19" s="56" t="s">
        <v>9</v>
      </c>
      <c r="F19" s="56" t="s">
        <v>13</v>
      </c>
      <c r="G19" s="56" t="s">
        <v>14</v>
      </c>
      <c r="H19" s="56" t="s">
        <v>16</v>
      </c>
      <c r="I19" s="56" t="s">
        <v>18</v>
      </c>
      <c r="J19" s="56" t="s">
        <v>56</v>
      </c>
      <c r="K19" s="56" t="s">
        <v>59</v>
      </c>
      <c r="L19" s="56" t="s">
        <v>63</v>
      </c>
      <c r="M19" s="56" t="s">
        <v>68</v>
      </c>
      <c r="N19" s="56" t="s">
        <v>73</v>
      </c>
      <c r="O19" s="57" t="s">
        <v>79</v>
      </c>
      <c r="P19" s="68" t="s">
        <v>7</v>
      </c>
      <c r="Q19" s="69" t="s">
        <v>80</v>
      </c>
      <c r="R19" s="70"/>
      <c r="S19" s="71">
        <v>12</v>
      </c>
    </row>
    <row r="20" spans="2:20">
      <c r="B20" s="19"/>
      <c r="C20" s="58"/>
      <c r="D20" s="21" t="s">
        <v>26</v>
      </c>
      <c r="E20" s="21" t="s">
        <v>33</v>
      </c>
      <c r="F20" s="21" t="s">
        <v>42</v>
      </c>
      <c r="G20" s="21" t="s">
        <v>15</v>
      </c>
      <c r="H20" s="21" t="s">
        <v>17</v>
      </c>
      <c r="I20" s="21" t="s">
        <v>19</v>
      </c>
      <c r="J20" s="21" t="s">
        <v>21</v>
      </c>
      <c r="K20" s="21" t="s">
        <v>60</v>
      </c>
      <c r="L20" s="21" t="s">
        <v>64</v>
      </c>
      <c r="M20" s="21" t="s">
        <v>69</v>
      </c>
      <c r="N20" s="21" t="s">
        <v>74</v>
      </c>
      <c r="O20" s="59" t="s">
        <v>79</v>
      </c>
      <c r="P20" s="72">
        <v>0</v>
      </c>
      <c r="Q20" s="23" t="s">
        <v>81</v>
      </c>
      <c r="R20" s="22"/>
      <c r="S20" s="73">
        <v>1</v>
      </c>
    </row>
    <row r="21" spans="2:20" ht="18.75" thickBot="1">
      <c r="C21" s="60"/>
      <c r="D21" s="21" t="s">
        <v>27</v>
      </c>
      <c r="E21" s="21" t="s">
        <v>34</v>
      </c>
      <c r="F21" s="21" t="s">
        <v>38</v>
      </c>
      <c r="G21" s="21" t="s">
        <v>43</v>
      </c>
      <c r="H21" s="21" t="s">
        <v>50</v>
      </c>
      <c r="I21" s="21" t="s">
        <v>20</v>
      </c>
      <c r="J21" s="21" t="s">
        <v>57</v>
      </c>
      <c r="K21" s="21" t="s">
        <v>10</v>
      </c>
      <c r="L21" s="21" t="s">
        <v>65</v>
      </c>
      <c r="M21" s="21" t="s">
        <v>70</v>
      </c>
      <c r="N21" s="21" t="s">
        <v>75</v>
      </c>
      <c r="O21" s="59" t="s">
        <v>79</v>
      </c>
      <c r="P21" s="74"/>
      <c r="Q21" s="75"/>
      <c r="R21" s="9"/>
      <c r="S21" s="64"/>
    </row>
    <row r="22" spans="2:20">
      <c r="C22" s="60"/>
      <c r="D22" s="21" t="s">
        <v>28</v>
      </c>
      <c r="E22" s="21" t="s">
        <v>35</v>
      </c>
      <c r="F22" s="21" t="s">
        <v>39</v>
      </c>
      <c r="G22" s="21" t="s">
        <v>44</v>
      </c>
      <c r="H22" s="21" t="s">
        <v>47</v>
      </c>
      <c r="I22" s="21" t="s">
        <v>51</v>
      </c>
      <c r="J22" s="21" t="s">
        <v>58</v>
      </c>
      <c r="K22" s="21" t="s">
        <v>11</v>
      </c>
      <c r="L22" s="21" t="s">
        <v>12</v>
      </c>
      <c r="M22" s="21" t="s">
        <v>71</v>
      </c>
      <c r="N22" s="21" t="s">
        <v>76</v>
      </c>
      <c r="O22" s="59" t="s">
        <v>79</v>
      </c>
      <c r="P22" s="20"/>
      <c r="Q22" s="22"/>
      <c r="R22" s="22"/>
      <c r="S22" s="22"/>
    </row>
    <row r="23" spans="2:20">
      <c r="C23" s="60"/>
      <c r="D23" s="21" t="s">
        <v>29</v>
      </c>
      <c r="E23" s="21" t="s">
        <v>36</v>
      </c>
      <c r="F23" s="21" t="s">
        <v>40</v>
      </c>
      <c r="G23" s="21" t="s">
        <v>45</v>
      </c>
      <c r="H23" s="21" t="s">
        <v>48</v>
      </c>
      <c r="I23" s="21" t="s">
        <v>52</v>
      </c>
      <c r="J23" s="21" t="s">
        <v>54</v>
      </c>
      <c r="K23" s="21" t="s">
        <v>61</v>
      </c>
      <c r="L23" s="21" t="s">
        <v>66</v>
      </c>
      <c r="M23" s="21" t="s">
        <v>8</v>
      </c>
      <c r="N23" s="21" t="s">
        <v>77</v>
      </c>
      <c r="O23" s="59" t="s">
        <v>79</v>
      </c>
      <c r="P23" s="20"/>
      <c r="Q23" s="22"/>
      <c r="R23" s="22"/>
      <c r="S23" s="22"/>
    </row>
    <row r="24" spans="2:20">
      <c r="C24" s="60"/>
      <c r="D24" s="21" t="s">
        <v>30</v>
      </c>
      <c r="E24" s="21" t="s">
        <v>37</v>
      </c>
      <c r="F24" s="21" t="s">
        <v>41</v>
      </c>
      <c r="G24" s="21" t="s">
        <v>46</v>
      </c>
      <c r="H24" s="21" t="s">
        <v>49</v>
      </c>
      <c r="I24" s="21" t="s">
        <v>53</v>
      </c>
      <c r="J24" s="21" t="s">
        <v>55</v>
      </c>
      <c r="K24" s="21" t="s">
        <v>62</v>
      </c>
      <c r="L24" s="21" t="s">
        <v>67</v>
      </c>
      <c r="M24" s="21" t="s">
        <v>72</v>
      </c>
      <c r="N24" s="21" t="s">
        <v>78</v>
      </c>
      <c r="O24" s="59" t="s">
        <v>79</v>
      </c>
      <c r="P24" s="20"/>
      <c r="Q24" s="22"/>
      <c r="R24" s="22"/>
      <c r="S24" s="22"/>
    </row>
    <row r="25" spans="2:20" ht="12" customHeight="1">
      <c r="C25" s="60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61"/>
    </row>
    <row r="26" spans="2:20" ht="12" customHeight="1" thickBot="1">
      <c r="C26" s="62"/>
      <c r="D26" s="63" t="s">
        <v>32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64"/>
    </row>
    <row r="32" spans="2:20">
      <c r="H32" s="22"/>
    </row>
  </sheetData>
  <sheetProtection password="CE16" sheet="1" objects="1" scenarios="1" selectLockedCells="1"/>
  <sortState ref="J18:J23">
    <sortCondition ref="J18:J23"/>
  </sortState>
  <phoneticPr fontId="0" type="noConversion"/>
  <conditionalFormatting sqref="S5:S6 P20 E8 D5:D7 F9 G10 H11 I12:O18 E5:O6 T6:T18 B5:C18 P5:R18">
    <cfRule type="expression" dxfId="20" priority="20" stopIfTrue="1">
      <formula>0</formula>
    </cfRule>
  </conditionalFormatting>
  <conditionalFormatting sqref="F8:O8 G9 H9:H10 I9:O11 F10:F18 G11:G18 H12:H18 J7:O12 E14:J14 E15:K15 E16:L16 E17:M17 E18:N18 E13:I13 D8:D18 E7:O7 E9:E18">
    <cfRule type="cellIs" dxfId="19" priority="21" stopIfTrue="1" operator="equal">
      <formula>0</formula>
    </cfRule>
    <cfRule type="cellIs" dxfId="18" priority="22" stopIfTrue="1" operator="greaterThan">
      <formula>4</formula>
    </cfRule>
    <cfRule type="cellIs" dxfId="17" priority="23" stopIfTrue="1" operator="lessThan">
      <formula>4</formula>
    </cfRule>
  </conditionalFormatting>
  <conditionalFormatting sqref="K13:O13">
    <cfRule type="cellIs" dxfId="16" priority="15" stopIfTrue="1" operator="equal">
      <formula>0</formula>
    </cfRule>
    <cfRule type="cellIs" dxfId="15" priority="16" stopIfTrue="1" operator="greaterThan">
      <formula>4</formula>
    </cfRule>
    <cfRule type="cellIs" dxfId="14" priority="17" stopIfTrue="1" operator="lessThan">
      <formula>4</formula>
    </cfRule>
  </conditionalFormatting>
  <conditionalFormatting sqref="L14:O14">
    <cfRule type="cellIs" dxfId="13" priority="12" stopIfTrue="1" operator="equal">
      <formula>0</formula>
    </cfRule>
    <cfRule type="cellIs" dxfId="12" priority="13" stopIfTrue="1" operator="greaterThan">
      <formula>4</formula>
    </cfRule>
    <cfRule type="cellIs" dxfId="11" priority="14" stopIfTrue="1" operator="lessThan">
      <formula>3</formula>
    </cfRule>
  </conditionalFormatting>
  <conditionalFormatting sqref="M15:O15">
    <cfRule type="cellIs" dxfId="10" priority="9" stopIfTrue="1" operator="equal">
      <formula>0</formula>
    </cfRule>
    <cfRule type="cellIs" dxfId="9" priority="10" stopIfTrue="1" operator="greaterThan">
      <formula>4</formula>
    </cfRule>
    <cfRule type="cellIs" dxfId="8" priority="11" stopIfTrue="1" operator="lessThan">
      <formula>4</formula>
    </cfRule>
  </conditionalFormatting>
  <conditionalFormatting sqref="N16:O16">
    <cfRule type="cellIs" dxfId="7" priority="6" stopIfTrue="1" operator="equal">
      <formula>0</formula>
    </cfRule>
    <cfRule type="cellIs" dxfId="6" priority="7" stopIfTrue="1" operator="greaterThan">
      <formula>4</formula>
    </cfRule>
    <cfRule type="cellIs" dxfId="5" priority="8" stopIfTrue="1" operator="lessThan">
      <formula>4</formula>
    </cfRule>
  </conditionalFormatting>
  <conditionalFormatting sqref="O17">
    <cfRule type="cellIs" dxfId="4" priority="3" stopIfTrue="1" operator="equal">
      <formula>0</formula>
    </cfRule>
    <cfRule type="cellIs" dxfId="3" priority="4" stopIfTrue="1" operator="greaterThan">
      <formula>4</formula>
    </cfRule>
    <cfRule type="cellIs" dxfId="2" priority="5" stopIfTrue="1" operator="lessThan">
      <formula>3</formula>
    </cfRule>
  </conditionalFormatting>
  <conditionalFormatting sqref="D17">
    <cfRule type="expression" dxfId="1" priority="2" stopIfTrue="1">
      <formula>0</formula>
    </cfRule>
  </conditionalFormatting>
  <conditionalFormatting sqref="E17:M17">
    <cfRule type="expression" dxfId="0" priority="1" stopIfTrue="1">
      <formula>0</formula>
    </cfRule>
  </conditionalFormatting>
  <printOptions verticalCentered="1"/>
  <pageMargins left="0.19685039370078741" right="0.19685039370078741" top="0.19685039370078741" bottom="0.1968503937007874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12er</vt:lpstr>
    </vt:vector>
  </TitlesOfParts>
  <Company>CSL Behring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localadmin</cp:lastModifiedBy>
  <cp:lastPrinted>2014-11-07T15:37:36Z</cp:lastPrinted>
  <dcterms:created xsi:type="dcterms:W3CDTF">2009-04-21T14:25:32Z</dcterms:created>
  <dcterms:modified xsi:type="dcterms:W3CDTF">2014-11-08T12:46:33Z</dcterms:modified>
</cp:coreProperties>
</file>